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800" activeTab="0"/>
  </bookViews>
  <sheets>
    <sheet name="kosztorys ofertowy  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<sst xmlns="http://schemas.openxmlformats.org/spreadsheetml/2006/main" count="148" uniqueCount="107">
  <si>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L.p.</t>
  </si>
  <si>
    <t>Wyszczególnienie robót</t>
  </si>
  <si>
    <t>Jedn.</t>
  </si>
  <si>
    <t>Ilości</t>
  </si>
  <si>
    <t>1.</t>
  </si>
  <si>
    <t>A 900 typ: I</t>
  </si>
  <si>
    <t>szt.</t>
  </si>
  <si>
    <t>A 900 typ: II</t>
  </si>
  <si>
    <t>B/C 800 typ: I</t>
  </si>
  <si>
    <t>B/C 800 typ: II</t>
  </si>
  <si>
    <t>D 600/600 typ: I</t>
  </si>
  <si>
    <t>D 600/600 typ: II</t>
  </si>
  <si>
    <t>D 600/750 typ: I</t>
  </si>
  <si>
    <t>E,U,T typ: I</t>
  </si>
  <si>
    <t>m2</t>
  </si>
  <si>
    <t>2.</t>
  </si>
  <si>
    <t>Dostawa słupków z rur</t>
  </si>
  <si>
    <t>dł.  3,50 m</t>
  </si>
  <si>
    <t>stalowych ocynkowanych</t>
  </si>
  <si>
    <t>dł.  4,00 m</t>
  </si>
  <si>
    <t>o śr.około 60 mm</t>
  </si>
  <si>
    <t>dł.  4,50 m</t>
  </si>
  <si>
    <t>3.</t>
  </si>
  <si>
    <t>Dost.i mon.lustra dr.o śr.900 mm,bez słupka</t>
  </si>
  <si>
    <t>4.</t>
  </si>
  <si>
    <t>Dost.i mon.tablic zespolonych D-6 + T-27 typ:II</t>
  </si>
  <si>
    <t>5.</t>
  </si>
  <si>
    <t>Demontaż znaków drogowych i drogowskazów</t>
  </si>
  <si>
    <t>6.</t>
  </si>
  <si>
    <t>Demontaż słupków do znaków</t>
  </si>
  <si>
    <t>7.</t>
  </si>
  <si>
    <t>Montaż znaków istniejących(bez ceny znaku)</t>
  </si>
  <si>
    <t>8.</t>
  </si>
  <si>
    <t>1.3</t>
  </si>
  <si>
    <t>1.4</t>
  </si>
  <si>
    <t>1.5</t>
  </si>
  <si>
    <t>1.6</t>
  </si>
  <si>
    <t>1.7</t>
  </si>
  <si>
    <t>1.8</t>
  </si>
  <si>
    <t>9.</t>
  </si>
  <si>
    <t>10.</t>
  </si>
  <si>
    <t>11.</t>
  </si>
  <si>
    <t>12.</t>
  </si>
  <si>
    <t>13.</t>
  </si>
  <si>
    <t>14.</t>
  </si>
  <si>
    <t>15.</t>
  </si>
  <si>
    <t>Kod pozycji</t>
  </si>
  <si>
    <t>2.1</t>
  </si>
  <si>
    <t>2.2</t>
  </si>
  <si>
    <t>2.3</t>
  </si>
  <si>
    <t>1.2.1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</si>
  <si>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</si>
  <si>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</si>
  <si>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</si>
  <si>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</si>
  <si>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</si>
  <si>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</si>
  <si>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</si>
  <si>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</si>
  <si>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</si>
  <si>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1.2.2</t>
  </si>
  <si>
    <t>1.2.3</t>
  </si>
  <si>
    <t>mb.</t>
  </si>
  <si>
    <t>Demontaż zniszczonych barier stalowych</t>
  </si>
  <si>
    <t>Montaż barier stalowych (bez ceny barier)</t>
  </si>
  <si>
    <t>Dostawa i montaz U-12a ocynk+folia odblak.</t>
  </si>
  <si>
    <t>2.4</t>
  </si>
  <si>
    <t>Linia ciągła,przerywana,przejścia,drobne elementy</t>
  </si>
  <si>
    <t>Linie wibracyjne</t>
  </si>
  <si>
    <t>Piktogramy A-17</t>
  </si>
  <si>
    <t>3.1</t>
  </si>
  <si>
    <t>3.2</t>
  </si>
  <si>
    <t>3.3</t>
  </si>
  <si>
    <t>Rozdział I   Instalowanie znaków drogowych  Kod CPV : 45233290-8</t>
  </si>
  <si>
    <t>Rozdział II   Instalowanie urządzeń ochronnych  Kod CPV : 45233292-2</t>
  </si>
  <si>
    <t>Rozdział III Malowanie nawierzchni  Kod CPV : 45233221-4</t>
  </si>
  <si>
    <t>Cena jednostkowa netto zł</t>
  </si>
  <si>
    <t>Wartość robót netto zł</t>
  </si>
  <si>
    <t>D - 07.02.01</t>
  </si>
  <si>
    <t>D - 07.05.01</t>
  </si>
  <si>
    <t>Nr Specyfikacji</t>
  </si>
  <si>
    <t>D - 07.01.01</t>
  </si>
  <si>
    <t>Podatek VAT</t>
  </si>
  <si>
    <t xml:space="preserve">Wartość brutto </t>
  </si>
  <si>
    <t>Wartość netto rozdział I</t>
  </si>
  <si>
    <t>Wartość netto rozdział II</t>
  </si>
  <si>
    <t>Wartość netto rozdział III</t>
  </si>
  <si>
    <t>Montaż slupków stalowych(bez ceny znaku)</t>
  </si>
  <si>
    <t>D-42/D-43 typ I</t>
  </si>
  <si>
    <t>D-46/D-47 Typ I</t>
  </si>
  <si>
    <t>Dost.i mon.bariery skr.przekł.SP-04/2 z odbl.</t>
  </si>
  <si>
    <t>Dostawa znaków drogowych.Znaki z blachy ocynkowanej pokryte folią odblaskową.Zgodnie z obowiązująca instrukcją.</t>
  </si>
  <si>
    <t>1.1.10</t>
  </si>
  <si>
    <t>1.2.4</t>
  </si>
  <si>
    <t>Dostawa i montaz U-12c ocynk+folia odblak.</t>
  </si>
  <si>
    <t>Demontaż słupków betonowych o wymiarach 15x15x300[cm]. Transport i utylizacja na koszt i wg uznania wykonawcy.</t>
  </si>
  <si>
    <t>16.</t>
  </si>
  <si>
    <t>2.5</t>
  </si>
  <si>
    <t>3.4</t>
  </si>
  <si>
    <t>17.</t>
  </si>
  <si>
    <t>"Bieżące utrzymanie oznakowania pionowego i poziomego dróg powiatowych oraz urządzeń bezpieczeństwa ruchu drogowego na terenie Powiatu Wielickiego w 2017 r."</t>
  </si>
  <si>
    <t>Malowanie cienkowarstwowe powierzchni przejść dla pieszych, przejazdów rowerowych . Kolor czerwony.</t>
  </si>
  <si>
    <t xml:space="preserve">kosztorys ofertowy </t>
  </si>
  <si>
    <t xml:space="preserve">ZDP.ZP.271.3.2017 </t>
  </si>
  <si>
    <t xml:space="preserve">załącznk A1 </t>
  </si>
  <si>
    <t xml:space="preserve">Wartośc robót razem     </t>
  </si>
  <si>
    <t>data i podpis ……………………………………………………………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</si>
</sst>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#,##0.00000\ &quot;zł&quot;"/>
    <numFmt numFmtId="169" formatCode="#,##0.0000\ &quot;zł&quot;"/>
    <numFmt numFmtId="170" formatCode="#,##0.00\ _z_ł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00000\ _z_ł_-;\-* #,##0.000000\ _z_ł_-;_-* &quot;-&quot;??\ _z_ł_-;_-@_-"/>
    <numFmt numFmtId="175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6" fillId="8" borderId="10" xfId="0" applyFont="1" applyFill="1" applyBorder="1" applyAlignment="1">
      <alignment horizontal="center" vertical="top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wrapText="1"/>
    </xf>
    <xf numFmtId="0" fontId="8" fillId="0" borderId="15" xfId="0" applyFont="1" applyBorder="1" applyAlignment="1">
      <alignment vertical="center"/>
    </xf>
    <xf numFmtId="0" fontId="4" fillId="8" borderId="13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11" fillId="0" borderId="0" xfId="0" applyFont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/>
      <protection locked="0"/>
    </xf>
    <xf numFmtId="167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5" fillId="0" borderId="10" xfId="0" applyNumberFormat="1" applyFont="1" applyBorder="1" applyAlignment="1" applyProtection="1">
      <alignment horizontal="center" vertical="center"/>
      <protection locked="0"/>
    </xf>
    <xf numFmtId="9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5" fillId="0" borderId="10" xfId="0" applyNumberFormat="1" applyFont="1" applyBorder="1" applyAlignment="1" applyProtection="1">
      <alignment vertical="center"/>
      <protection locked="0"/>
    </xf>
    <xf numFmtId="0" fontId="7" fillId="8" borderId="14" xfId="0" applyFont="1" applyFill="1" applyBorder="1" applyAlignment="1" applyProtection="1">
      <alignment horizontal="center" vertical="center"/>
      <protection locked="0"/>
    </xf>
    <xf numFmtId="167" fontId="6" fillId="8" borderId="10" xfId="0" applyNumberFormat="1" applyFont="1" applyFill="1" applyBorder="1" applyAlignment="1" applyProtection="1">
      <alignment horizontal="center"/>
      <protection locked="0"/>
    </xf>
    <xf numFmtId="0" fontId="6" fillId="8" borderId="10" xfId="0" applyFont="1" applyFill="1" applyBorder="1" applyAlignment="1" applyProtection="1">
      <alignment horizontal="center"/>
      <protection locked="0"/>
    </xf>
    <xf numFmtId="167" fontId="6" fillId="8" borderId="10" xfId="0" applyNumberFormat="1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167" fontId="5" fillId="0" borderId="10" xfId="0" applyNumberFormat="1" applyFont="1" applyFill="1" applyBorder="1" applyAlignment="1" applyProtection="1">
      <alignment horizontal="center"/>
      <protection locked="0"/>
    </xf>
    <xf numFmtId="167" fontId="5" fillId="0" borderId="10" xfId="0" applyNumberFormat="1" applyFont="1" applyBorder="1" applyAlignment="1" applyProtection="1">
      <alignment horizontal="center"/>
      <protection locked="0"/>
    </xf>
    <xf numFmtId="167" fontId="5" fillId="0" borderId="10" xfId="0" applyNumberFormat="1" applyFont="1" applyBorder="1" applyAlignment="1" applyProtection="1">
      <alignment/>
      <protection locked="0"/>
    </xf>
    <xf numFmtId="0" fontId="6" fillId="8" borderId="10" xfId="0" applyFont="1" applyFill="1" applyBorder="1" applyAlignment="1" applyProtection="1">
      <alignment/>
      <protection locked="0"/>
    </xf>
    <xf numFmtId="0" fontId="7" fillId="8" borderId="10" xfId="0" applyFont="1" applyFill="1" applyBorder="1" applyAlignment="1" applyProtection="1">
      <alignment horizontal="right" vertical="center"/>
      <protection locked="0"/>
    </xf>
    <xf numFmtId="0" fontId="4" fillId="8" borderId="14" xfId="0" applyFont="1" applyFill="1" applyBorder="1" applyAlignment="1" applyProtection="1">
      <alignment/>
      <protection locked="0"/>
    </xf>
    <xf numFmtId="167" fontId="4" fillId="8" borderId="16" xfId="0" applyNumberFormat="1" applyFont="1" applyFill="1" applyBorder="1" applyAlignment="1" applyProtection="1">
      <alignment horizontal="center" vertical="center"/>
      <protection locked="0"/>
    </xf>
    <xf numFmtId="167" fontId="4" fillId="8" borderId="1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top"/>
    </xf>
    <xf numFmtId="0" fontId="7" fillId="8" borderId="13" xfId="0" applyFont="1" applyFill="1" applyBorder="1" applyAlignment="1">
      <alignment horizontal="right" vertical="center"/>
    </xf>
    <xf numFmtId="0" fontId="7" fillId="8" borderId="12" xfId="0" applyFont="1" applyFill="1" applyBorder="1" applyAlignment="1">
      <alignment horizontal="right" vertical="center"/>
    </xf>
    <xf numFmtId="0" fontId="7" fillId="8" borderId="14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85" zoomScaleNormal="85" zoomScalePageLayoutView="0" workbookViewId="0" topLeftCell="A1">
      <selection activeCell="Q11" sqref="Q11"/>
    </sheetView>
  </sheetViews>
  <sheetFormatPr defaultColWidth="9.00390625" defaultRowHeight="12.75"/>
  <cols>
    <col min="1" max="1" width="6.00390625" style="0" customWidth="1"/>
    <col min="2" max="2" width="8.75390625" style="0" customWidth="1"/>
    <col min="3" max="3" width="18.125" style="0" bestFit="1" customWidth="1"/>
    <col min="4" max="4" width="26.875" style="0" customWidth="1"/>
    <col min="5" max="5" width="25.625" style="0" customWidth="1"/>
    <col min="6" max="6" width="7.75390625" style="0" customWidth="1"/>
    <col min="7" max="7" width="10.625" style="0" customWidth="1"/>
    <col min="8" max="8" width="15.25390625" style="18" customWidth="1"/>
    <col min="9" max="9" width="23.625" style="18" customWidth="1"/>
    <col min="10" max="10" width="15.00390625" style="0" customWidth="1"/>
    <col min="11" max="11" width="17.00390625" style="19" customWidth="1"/>
  </cols>
  <sheetData>
    <row r="1" spans="1:11" ht="36" customHeight="1">
      <c r="A1" s="59" t="s">
        <v>103</v>
      </c>
      <c r="B1" s="59"/>
      <c r="C1" s="59"/>
      <c r="D1" s="59"/>
      <c r="E1" s="30"/>
      <c r="F1" s="30"/>
      <c r="G1" s="30"/>
      <c r="H1" s="31"/>
      <c r="I1" s="30"/>
      <c r="J1" s="30"/>
      <c r="K1" s="30" t="s">
        <v>104</v>
      </c>
    </row>
    <row r="2" spans="1:11" ht="37.5" customHeight="1">
      <c r="A2" s="69" t="s">
        <v>100</v>
      </c>
      <c r="B2" s="69"/>
      <c r="C2" s="69"/>
      <c r="D2" s="69"/>
      <c r="E2" s="69"/>
      <c r="F2" s="69"/>
      <c r="G2" s="69"/>
      <c r="H2" s="32"/>
      <c r="I2" s="32"/>
      <c r="J2" s="32"/>
      <c r="K2" s="32"/>
    </row>
    <row r="3" spans="1:11" ht="21" customHeight="1">
      <c r="A3" s="66" t="s">
        <v>102</v>
      </c>
      <c r="B3" s="66"/>
      <c r="C3" s="66"/>
      <c r="D3" s="66"/>
      <c r="E3" s="66"/>
      <c r="F3" s="66"/>
      <c r="G3" s="66"/>
      <c r="H3" s="33"/>
      <c r="I3" s="33"/>
      <c r="J3" s="33"/>
      <c r="K3" s="33"/>
    </row>
    <row r="4" spans="1:11" ht="38.25">
      <c r="A4" s="2" t="s">
        <v>0</v>
      </c>
      <c r="B4" s="3" t="s">
        <v>46</v>
      </c>
      <c r="C4" s="2" t="s">
        <v>80</v>
      </c>
      <c r="D4" s="74" t="s">
        <v>1</v>
      </c>
      <c r="E4" s="74"/>
      <c r="F4" s="3" t="s">
        <v>2</v>
      </c>
      <c r="G4" s="4" t="s">
        <v>3</v>
      </c>
      <c r="H4" s="37" t="s">
        <v>76</v>
      </c>
      <c r="I4" s="37" t="s">
        <v>77</v>
      </c>
      <c r="J4" s="38" t="s">
        <v>82</v>
      </c>
      <c r="K4" s="39" t="s">
        <v>83</v>
      </c>
    </row>
    <row r="5" spans="1:11" ht="21" customHeight="1">
      <c r="A5" s="63" t="s">
        <v>73</v>
      </c>
      <c r="B5" s="64"/>
      <c r="C5" s="64"/>
      <c r="D5" s="64"/>
      <c r="E5" s="64"/>
      <c r="F5" s="64"/>
      <c r="G5" s="65"/>
      <c r="H5" s="40"/>
      <c r="I5" s="40"/>
      <c r="J5" s="40"/>
      <c r="K5" s="40"/>
    </row>
    <row r="6" spans="1:11" ht="18.75" customHeight="1">
      <c r="A6" s="75" t="s">
        <v>4</v>
      </c>
      <c r="B6" s="5" t="s">
        <v>51</v>
      </c>
      <c r="C6" s="78" t="s">
        <v>78</v>
      </c>
      <c r="D6" s="79" t="s">
        <v>91</v>
      </c>
      <c r="E6" s="7" t="s">
        <v>5</v>
      </c>
      <c r="F6" s="8" t="s">
        <v>6</v>
      </c>
      <c r="G6" s="9">
        <v>34</v>
      </c>
      <c r="H6" s="41"/>
      <c r="I6" s="42">
        <f aca="true" t="shared" si="0" ref="I6:I25">G6*H6</f>
        <v>0</v>
      </c>
      <c r="J6" s="43">
        <v>0.23</v>
      </c>
      <c r="K6" s="44">
        <f>I6*(1+J6)</f>
        <v>0</v>
      </c>
    </row>
    <row r="7" spans="1:11" ht="18.75" customHeight="1">
      <c r="A7" s="76"/>
      <c r="B7" s="5" t="s">
        <v>52</v>
      </c>
      <c r="C7" s="78"/>
      <c r="D7" s="80"/>
      <c r="E7" s="7" t="s">
        <v>7</v>
      </c>
      <c r="F7" s="8" t="s">
        <v>6</v>
      </c>
      <c r="G7" s="9">
        <v>25</v>
      </c>
      <c r="H7" s="41"/>
      <c r="I7" s="42">
        <f t="shared" si="0"/>
        <v>0</v>
      </c>
      <c r="J7" s="43">
        <v>0.23</v>
      </c>
      <c r="K7" s="44">
        <f aca="true" t="shared" si="1" ref="K7:K25">I7*(1+J7)</f>
        <v>0</v>
      </c>
    </row>
    <row r="8" spans="1:11" ht="18.75" customHeight="1">
      <c r="A8" s="76"/>
      <c r="B8" s="5" t="s">
        <v>53</v>
      </c>
      <c r="C8" s="78"/>
      <c r="D8" s="80"/>
      <c r="E8" s="7" t="s">
        <v>8</v>
      </c>
      <c r="F8" s="8" t="s">
        <v>6</v>
      </c>
      <c r="G8" s="9">
        <v>35</v>
      </c>
      <c r="H8" s="41"/>
      <c r="I8" s="42">
        <f t="shared" si="0"/>
        <v>0</v>
      </c>
      <c r="J8" s="43">
        <v>0.23</v>
      </c>
      <c r="K8" s="44">
        <f t="shared" si="1"/>
        <v>0</v>
      </c>
    </row>
    <row r="9" spans="1:11" ht="18.75" customHeight="1">
      <c r="A9" s="76"/>
      <c r="B9" s="5" t="s">
        <v>54</v>
      </c>
      <c r="C9" s="78"/>
      <c r="D9" s="80"/>
      <c r="E9" s="7" t="s">
        <v>9</v>
      </c>
      <c r="F9" s="8" t="s">
        <v>6</v>
      </c>
      <c r="G9" s="9">
        <v>20</v>
      </c>
      <c r="H9" s="41"/>
      <c r="I9" s="42">
        <f t="shared" si="0"/>
        <v>0</v>
      </c>
      <c r="J9" s="43">
        <v>0.23</v>
      </c>
      <c r="K9" s="44">
        <f t="shared" si="1"/>
        <v>0</v>
      </c>
    </row>
    <row r="10" spans="1:11" ht="18.75" customHeight="1">
      <c r="A10" s="76"/>
      <c r="B10" s="5" t="s">
        <v>55</v>
      </c>
      <c r="C10" s="78"/>
      <c r="D10" s="80"/>
      <c r="E10" s="7" t="s">
        <v>10</v>
      </c>
      <c r="F10" s="8" t="s">
        <v>6</v>
      </c>
      <c r="G10" s="9">
        <v>25</v>
      </c>
      <c r="H10" s="41"/>
      <c r="I10" s="42">
        <f t="shared" si="0"/>
        <v>0</v>
      </c>
      <c r="J10" s="43">
        <v>0.23</v>
      </c>
      <c r="K10" s="44">
        <f t="shared" si="1"/>
        <v>0</v>
      </c>
    </row>
    <row r="11" spans="1:11" ht="18.75" customHeight="1">
      <c r="A11" s="76"/>
      <c r="B11" s="5" t="s">
        <v>56</v>
      </c>
      <c r="C11" s="78"/>
      <c r="D11" s="80"/>
      <c r="E11" s="7" t="s">
        <v>11</v>
      </c>
      <c r="F11" s="8" t="s">
        <v>6</v>
      </c>
      <c r="G11" s="9">
        <v>30</v>
      </c>
      <c r="H11" s="41"/>
      <c r="I11" s="42">
        <f t="shared" si="0"/>
        <v>0</v>
      </c>
      <c r="J11" s="43">
        <v>0.23</v>
      </c>
      <c r="K11" s="44">
        <f t="shared" si="1"/>
        <v>0</v>
      </c>
    </row>
    <row r="12" spans="1:11" ht="18.75" customHeight="1">
      <c r="A12" s="76"/>
      <c r="B12" s="5" t="s">
        <v>57</v>
      </c>
      <c r="C12" s="78"/>
      <c r="D12" s="80"/>
      <c r="E12" s="7" t="s">
        <v>12</v>
      </c>
      <c r="F12" s="8" t="s">
        <v>6</v>
      </c>
      <c r="G12" s="9">
        <v>35</v>
      </c>
      <c r="H12" s="41"/>
      <c r="I12" s="42">
        <f t="shared" si="0"/>
        <v>0</v>
      </c>
      <c r="J12" s="43">
        <v>0.23</v>
      </c>
      <c r="K12" s="44">
        <f t="shared" si="1"/>
        <v>0</v>
      </c>
    </row>
    <row r="13" spans="1:11" ht="18.75" customHeight="1">
      <c r="A13" s="76"/>
      <c r="B13" s="5" t="s">
        <v>58</v>
      </c>
      <c r="C13" s="78"/>
      <c r="D13" s="80"/>
      <c r="E13" s="7" t="s">
        <v>88</v>
      </c>
      <c r="F13" s="8" t="s">
        <v>6</v>
      </c>
      <c r="G13" s="9">
        <v>30</v>
      </c>
      <c r="H13" s="41"/>
      <c r="I13" s="42">
        <f t="shared" si="0"/>
        <v>0</v>
      </c>
      <c r="J13" s="43">
        <v>0.23</v>
      </c>
      <c r="K13" s="44">
        <f t="shared" si="1"/>
        <v>0</v>
      </c>
    </row>
    <row r="14" spans="1:11" ht="18.75" customHeight="1">
      <c r="A14" s="76"/>
      <c r="B14" s="5" t="s">
        <v>59</v>
      </c>
      <c r="C14" s="78"/>
      <c r="D14" s="80"/>
      <c r="E14" s="7" t="s">
        <v>89</v>
      </c>
      <c r="F14" s="8" t="s">
        <v>6</v>
      </c>
      <c r="G14" s="9">
        <v>14</v>
      </c>
      <c r="H14" s="41"/>
      <c r="I14" s="42">
        <f t="shared" si="0"/>
        <v>0</v>
      </c>
      <c r="J14" s="43">
        <v>0.23</v>
      </c>
      <c r="K14" s="44">
        <f t="shared" si="1"/>
        <v>0</v>
      </c>
    </row>
    <row r="15" spans="1:11" ht="18.75" customHeight="1">
      <c r="A15" s="77"/>
      <c r="B15" s="5" t="s">
        <v>92</v>
      </c>
      <c r="C15" s="78"/>
      <c r="D15" s="81"/>
      <c r="E15" s="7" t="s">
        <v>13</v>
      </c>
      <c r="F15" s="6" t="s">
        <v>14</v>
      </c>
      <c r="G15" s="9">
        <v>75</v>
      </c>
      <c r="H15" s="41"/>
      <c r="I15" s="42">
        <f t="shared" si="0"/>
        <v>0</v>
      </c>
      <c r="J15" s="43">
        <v>0.23</v>
      </c>
      <c r="K15" s="44">
        <f t="shared" si="1"/>
        <v>0</v>
      </c>
    </row>
    <row r="16" spans="1:11" ht="18.75" customHeight="1">
      <c r="A16" s="75" t="s">
        <v>15</v>
      </c>
      <c r="B16" s="5" t="s">
        <v>50</v>
      </c>
      <c r="C16" s="78" t="s">
        <v>78</v>
      </c>
      <c r="D16" s="7" t="s">
        <v>16</v>
      </c>
      <c r="E16" s="7" t="s">
        <v>17</v>
      </c>
      <c r="F16" s="6" t="s">
        <v>6</v>
      </c>
      <c r="G16" s="9">
        <v>78</v>
      </c>
      <c r="H16" s="41"/>
      <c r="I16" s="42">
        <f t="shared" si="0"/>
        <v>0</v>
      </c>
      <c r="J16" s="43">
        <v>0.23</v>
      </c>
      <c r="K16" s="44">
        <f t="shared" si="1"/>
        <v>0</v>
      </c>
    </row>
    <row r="17" spans="1:11" ht="18.75" customHeight="1">
      <c r="A17" s="76"/>
      <c r="B17" s="5" t="s">
        <v>60</v>
      </c>
      <c r="C17" s="78"/>
      <c r="D17" s="7" t="s">
        <v>18</v>
      </c>
      <c r="E17" s="7" t="s">
        <v>19</v>
      </c>
      <c r="F17" s="6" t="s">
        <v>6</v>
      </c>
      <c r="G17" s="9">
        <v>20</v>
      </c>
      <c r="H17" s="41"/>
      <c r="I17" s="42">
        <f t="shared" si="0"/>
        <v>0</v>
      </c>
      <c r="J17" s="43">
        <v>0.23</v>
      </c>
      <c r="K17" s="44">
        <f t="shared" si="1"/>
        <v>0</v>
      </c>
    </row>
    <row r="18" spans="1:11" ht="18.75" customHeight="1">
      <c r="A18" s="76"/>
      <c r="B18" s="5" t="s">
        <v>61</v>
      </c>
      <c r="C18" s="78"/>
      <c r="D18" s="7" t="s">
        <v>20</v>
      </c>
      <c r="E18" s="7" t="s">
        <v>21</v>
      </c>
      <c r="F18" s="6" t="s">
        <v>6</v>
      </c>
      <c r="G18" s="9">
        <v>25</v>
      </c>
      <c r="H18" s="41"/>
      <c r="I18" s="42">
        <f t="shared" si="0"/>
        <v>0</v>
      </c>
      <c r="J18" s="43">
        <v>0.23</v>
      </c>
      <c r="K18" s="44">
        <f t="shared" si="1"/>
        <v>0</v>
      </c>
    </row>
    <row r="19" spans="1:11" ht="38.25" customHeight="1">
      <c r="A19" s="77"/>
      <c r="B19" s="6" t="s">
        <v>93</v>
      </c>
      <c r="C19" s="6" t="s">
        <v>78</v>
      </c>
      <c r="D19" s="72" t="s">
        <v>95</v>
      </c>
      <c r="E19" s="73"/>
      <c r="F19" s="6" t="s">
        <v>6</v>
      </c>
      <c r="G19" s="9">
        <v>6</v>
      </c>
      <c r="H19" s="41"/>
      <c r="I19" s="42">
        <f t="shared" si="0"/>
        <v>0</v>
      </c>
      <c r="J19" s="43">
        <v>0.23</v>
      </c>
      <c r="K19" s="44">
        <f t="shared" si="1"/>
        <v>0</v>
      </c>
    </row>
    <row r="20" spans="1:11" ht="18.75" customHeight="1">
      <c r="A20" s="6" t="s">
        <v>22</v>
      </c>
      <c r="B20" s="5" t="s">
        <v>33</v>
      </c>
      <c r="C20" s="5" t="s">
        <v>78</v>
      </c>
      <c r="D20" s="70" t="s">
        <v>23</v>
      </c>
      <c r="E20" s="70"/>
      <c r="F20" s="6" t="s">
        <v>6</v>
      </c>
      <c r="G20" s="9">
        <v>8</v>
      </c>
      <c r="H20" s="41"/>
      <c r="I20" s="42">
        <f t="shared" si="0"/>
        <v>0</v>
      </c>
      <c r="J20" s="43">
        <v>0.23</v>
      </c>
      <c r="K20" s="44">
        <f t="shared" si="1"/>
        <v>0</v>
      </c>
    </row>
    <row r="21" spans="1:11" ht="18.75" customHeight="1">
      <c r="A21" s="6" t="s">
        <v>24</v>
      </c>
      <c r="B21" s="5" t="s">
        <v>34</v>
      </c>
      <c r="C21" s="5" t="s">
        <v>78</v>
      </c>
      <c r="D21" s="70" t="s">
        <v>25</v>
      </c>
      <c r="E21" s="70"/>
      <c r="F21" s="6" t="s">
        <v>6</v>
      </c>
      <c r="G21" s="9">
        <v>8</v>
      </c>
      <c r="H21" s="41"/>
      <c r="I21" s="42">
        <f t="shared" si="0"/>
        <v>0</v>
      </c>
      <c r="J21" s="43">
        <v>0.23</v>
      </c>
      <c r="K21" s="44">
        <f t="shared" si="1"/>
        <v>0</v>
      </c>
    </row>
    <row r="22" spans="1:11" ht="18" customHeight="1">
      <c r="A22" s="6" t="s">
        <v>26</v>
      </c>
      <c r="B22" s="5" t="s">
        <v>35</v>
      </c>
      <c r="C22" s="5" t="s">
        <v>78</v>
      </c>
      <c r="D22" s="70" t="s">
        <v>27</v>
      </c>
      <c r="E22" s="70"/>
      <c r="F22" s="6" t="s">
        <v>6</v>
      </c>
      <c r="G22" s="9">
        <v>150</v>
      </c>
      <c r="H22" s="41"/>
      <c r="I22" s="42">
        <f t="shared" si="0"/>
        <v>0</v>
      </c>
      <c r="J22" s="43">
        <v>0.23</v>
      </c>
      <c r="K22" s="44">
        <f t="shared" si="1"/>
        <v>0</v>
      </c>
    </row>
    <row r="23" spans="1:11" ht="18" customHeight="1">
      <c r="A23" s="6" t="s">
        <v>28</v>
      </c>
      <c r="B23" s="5" t="s">
        <v>36</v>
      </c>
      <c r="C23" s="5" t="s">
        <v>78</v>
      </c>
      <c r="D23" s="70" t="s">
        <v>29</v>
      </c>
      <c r="E23" s="70"/>
      <c r="F23" s="6" t="s">
        <v>6</v>
      </c>
      <c r="G23" s="9">
        <v>150</v>
      </c>
      <c r="H23" s="41"/>
      <c r="I23" s="42">
        <f t="shared" si="0"/>
        <v>0</v>
      </c>
      <c r="J23" s="43">
        <v>0.23</v>
      </c>
      <c r="K23" s="44">
        <f t="shared" si="1"/>
        <v>0</v>
      </c>
    </row>
    <row r="24" spans="1:11" ht="18" customHeight="1">
      <c r="A24" s="6" t="s">
        <v>30</v>
      </c>
      <c r="B24" s="5" t="s">
        <v>37</v>
      </c>
      <c r="C24" s="5" t="s">
        <v>78</v>
      </c>
      <c r="D24" s="70" t="s">
        <v>31</v>
      </c>
      <c r="E24" s="70"/>
      <c r="F24" s="6" t="s">
        <v>6</v>
      </c>
      <c r="G24" s="9">
        <v>250</v>
      </c>
      <c r="H24" s="41"/>
      <c r="I24" s="42">
        <f t="shared" si="0"/>
        <v>0</v>
      </c>
      <c r="J24" s="43">
        <v>0.23</v>
      </c>
      <c r="K24" s="44">
        <f t="shared" si="1"/>
        <v>0</v>
      </c>
    </row>
    <row r="25" spans="1:11" ht="18" customHeight="1">
      <c r="A25" s="6" t="s">
        <v>32</v>
      </c>
      <c r="B25" s="5" t="s">
        <v>38</v>
      </c>
      <c r="C25" s="5" t="s">
        <v>78</v>
      </c>
      <c r="D25" s="70" t="s">
        <v>87</v>
      </c>
      <c r="E25" s="70"/>
      <c r="F25" s="6" t="s">
        <v>6</v>
      </c>
      <c r="G25" s="9">
        <v>250</v>
      </c>
      <c r="H25" s="41"/>
      <c r="I25" s="42">
        <f t="shared" si="0"/>
        <v>0</v>
      </c>
      <c r="J25" s="43">
        <v>0.23</v>
      </c>
      <c r="K25" s="44">
        <f t="shared" si="1"/>
        <v>0</v>
      </c>
    </row>
    <row r="26" spans="1:11" s="1" customFormat="1" ht="27.75" customHeight="1">
      <c r="A26" s="25"/>
      <c r="B26" s="26"/>
      <c r="C26" s="26"/>
      <c r="D26" s="27"/>
      <c r="E26" s="60" t="s">
        <v>84</v>
      </c>
      <c r="F26" s="61"/>
      <c r="G26" s="61"/>
      <c r="H26" s="45"/>
      <c r="I26" s="46">
        <f>SUM(I6:I25)</f>
        <v>0</v>
      </c>
      <c r="J26" s="47"/>
      <c r="K26" s="48">
        <f>SUM(K6:K25)</f>
        <v>0</v>
      </c>
    </row>
    <row r="27" spans="1:11" ht="29.25" customHeight="1">
      <c r="A27" s="63" t="s">
        <v>74</v>
      </c>
      <c r="B27" s="64"/>
      <c r="C27" s="64"/>
      <c r="D27" s="64"/>
      <c r="E27" s="64"/>
      <c r="F27" s="64"/>
      <c r="G27" s="64"/>
      <c r="H27" s="49"/>
      <c r="I27" s="49"/>
      <c r="J27" s="49"/>
      <c r="K27" s="50"/>
    </row>
    <row r="28" spans="1:11" ht="18" customHeight="1">
      <c r="A28" s="5" t="s">
        <v>39</v>
      </c>
      <c r="B28" s="10" t="s">
        <v>47</v>
      </c>
      <c r="C28" s="5" t="s">
        <v>79</v>
      </c>
      <c r="D28" s="7" t="s">
        <v>90</v>
      </c>
      <c r="E28" s="7"/>
      <c r="F28" s="5" t="s">
        <v>62</v>
      </c>
      <c r="G28" s="24">
        <v>275</v>
      </c>
      <c r="H28" s="51"/>
      <c r="I28" s="52">
        <f>G28*H28</f>
        <v>0</v>
      </c>
      <c r="J28" s="43">
        <v>0.23</v>
      </c>
      <c r="K28" s="53">
        <f>I28*(1+J28)</f>
        <v>0</v>
      </c>
    </row>
    <row r="29" spans="1:11" ht="18.75" customHeight="1">
      <c r="A29" s="5" t="s">
        <v>40</v>
      </c>
      <c r="B29" s="10" t="s">
        <v>48</v>
      </c>
      <c r="C29" s="5" t="s">
        <v>79</v>
      </c>
      <c r="D29" s="7" t="s">
        <v>63</v>
      </c>
      <c r="E29" s="7"/>
      <c r="F29" s="5" t="s">
        <v>62</v>
      </c>
      <c r="G29" s="24">
        <v>150</v>
      </c>
      <c r="H29" s="51"/>
      <c r="I29" s="52">
        <f>G29*H29</f>
        <v>0</v>
      </c>
      <c r="J29" s="43">
        <v>0.23</v>
      </c>
      <c r="K29" s="53">
        <f>I29*(1+J29)</f>
        <v>0</v>
      </c>
    </row>
    <row r="30" spans="1:11" ht="18.75" customHeight="1">
      <c r="A30" s="5" t="s">
        <v>41</v>
      </c>
      <c r="B30" s="10" t="s">
        <v>49</v>
      </c>
      <c r="C30" s="5" t="s">
        <v>79</v>
      </c>
      <c r="D30" s="7" t="s">
        <v>64</v>
      </c>
      <c r="E30" s="7"/>
      <c r="F30" s="5" t="s">
        <v>62</v>
      </c>
      <c r="G30" s="24">
        <v>50</v>
      </c>
      <c r="H30" s="51"/>
      <c r="I30" s="52">
        <f>G30*H30</f>
        <v>0</v>
      </c>
      <c r="J30" s="43">
        <v>0.23</v>
      </c>
      <c r="K30" s="53">
        <f>I30*(1+J30)</f>
        <v>0</v>
      </c>
    </row>
    <row r="31" spans="1:11" ht="18.75" customHeight="1">
      <c r="A31" s="5" t="s">
        <v>42</v>
      </c>
      <c r="B31" s="10" t="s">
        <v>66</v>
      </c>
      <c r="C31" s="5" t="s">
        <v>78</v>
      </c>
      <c r="D31" s="7" t="s">
        <v>65</v>
      </c>
      <c r="E31" s="7"/>
      <c r="F31" s="5" t="s">
        <v>62</v>
      </c>
      <c r="G31" s="24">
        <v>45</v>
      </c>
      <c r="H31" s="51"/>
      <c r="I31" s="52">
        <f>G31*H31</f>
        <v>0</v>
      </c>
      <c r="J31" s="43">
        <v>0.23</v>
      </c>
      <c r="K31" s="53">
        <f>I31*(1+J31)</f>
        <v>0</v>
      </c>
    </row>
    <row r="32" spans="1:11" ht="18.75" customHeight="1">
      <c r="A32" s="5" t="s">
        <v>43</v>
      </c>
      <c r="B32" s="10" t="s">
        <v>97</v>
      </c>
      <c r="C32" s="5" t="s">
        <v>78</v>
      </c>
      <c r="D32" s="7" t="s">
        <v>94</v>
      </c>
      <c r="E32" s="16"/>
      <c r="F32" s="15" t="s">
        <v>6</v>
      </c>
      <c r="G32" s="24">
        <v>35</v>
      </c>
      <c r="H32" s="51"/>
      <c r="I32" s="52">
        <f>G32*H32</f>
        <v>0</v>
      </c>
      <c r="J32" s="43">
        <v>0.23</v>
      </c>
      <c r="K32" s="53">
        <f>I32*(1+J32)</f>
        <v>0</v>
      </c>
    </row>
    <row r="33" spans="1:11" s="1" customFormat="1" ht="32.25" customHeight="1">
      <c r="A33" s="25"/>
      <c r="B33" s="26"/>
      <c r="C33" s="26"/>
      <c r="D33" s="60" t="s">
        <v>85</v>
      </c>
      <c r="E33" s="61"/>
      <c r="F33" s="61"/>
      <c r="G33" s="61"/>
      <c r="H33" s="45"/>
      <c r="I33" s="46">
        <f>SUM(I28:I31)</f>
        <v>0</v>
      </c>
      <c r="J33" s="54"/>
      <c r="K33" s="48">
        <f>SUM(K28:K32)</f>
        <v>0</v>
      </c>
    </row>
    <row r="34" spans="1:11" s="1" customFormat="1" ht="25.5" customHeight="1">
      <c r="A34" s="63" t="s">
        <v>75</v>
      </c>
      <c r="B34" s="64"/>
      <c r="C34" s="64"/>
      <c r="D34" s="64"/>
      <c r="E34" s="64"/>
      <c r="F34" s="64"/>
      <c r="G34" s="64"/>
      <c r="H34" s="49"/>
      <c r="I34" s="49"/>
      <c r="J34" s="49"/>
      <c r="K34" s="50"/>
    </row>
    <row r="35" spans="1:11" ht="18.75" customHeight="1">
      <c r="A35" s="5" t="s">
        <v>44</v>
      </c>
      <c r="B35" s="10" t="s">
        <v>70</v>
      </c>
      <c r="C35" s="5" t="s">
        <v>81</v>
      </c>
      <c r="D35" s="11" t="s">
        <v>67</v>
      </c>
      <c r="E35" s="12"/>
      <c r="F35" s="5" t="s">
        <v>14</v>
      </c>
      <c r="G35" s="5">
        <v>7000</v>
      </c>
      <c r="H35" s="51"/>
      <c r="I35" s="52">
        <f>G35*H35</f>
        <v>0</v>
      </c>
      <c r="J35" s="43">
        <v>0.23</v>
      </c>
      <c r="K35" s="53">
        <f>I35*(1+J35)</f>
        <v>0</v>
      </c>
    </row>
    <row r="36" spans="1:11" ht="18.75" customHeight="1">
      <c r="A36" s="5" t="s">
        <v>45</v>
      </c>
      <c r="B36" s="10" t="s">
        <v>71</v>
      </c>
      <c r="C36" s="5" t="s">
        <v>81</v>
      </c>
      <c r="D36" s="67" t="s">
        <v>68</v>
      </c>
      <c r="E36" s="67"/>
      <c r="F36" s="5" t="s">
        <v>14</v>
      </c>
      <c r="G36" s="5">
        <v>8</v>
      </c>
      <c r="H36" s="51"/>
      <c r="I36" s="52">
        <f>G36*H36</f>
        <v>0</v>
      </c>
      <c r="J36" s="43">
        <v>0.23</v>
      </c>
      <c r="K36" s="53">
        <f>I36*(1+J36)</f>
        <v>0</v>
      </c>
    </row>
    <row r="37" spans="1:11" ht="18.75" customHeight="1">
      <c r="A37" s="5" t="s">
        <v>96</v>
      </c>
      <c r="B37" s="10" t="s">
        <v>72</v>
      </c>
      <c r="C37" s="5" t="s">
        <v>81</v>
      </c>
      <c r="D37" s="67" t="s">
        <v>69</v>
      </c>
      <c r="E37" s="67"/>
      <c r="F37" s="5" t="s">
        <v>6</v>
      </c>
      <c r="G37" s="5">
        <v>2</v>
      </c>
      <c r="H37" s="51"/>
      <c r="I37" s="52">
        <f>G37*H37</f>
        <v>0</v>
      </c>
      <c r="J37" s="43">
        <v>0.23</v>
      </c>
      <c r="K37" s="53">
        <f>I37*(1+J37)</f>
        <v>0</v>
      </c>
    </row>
    <row r="38" spans="1:11" ht="33.75" customHeight="1">
      <c r="A38" s="5" t="s">
        <v>99</v>
      </c>
      <c r="B38" s="10" t="s">
        <v>98</v>
      </c>
      <c r="C38" s="5" t="s">
        <v>81</v>
      </c>
      <c r="D38" s="68" t="s">
        <v>101</v>
      </c>
      <c r="E38" s="68"/>
      <c r="F38" s="17" t="s">
        <v>14</v>
      </c>
      <c r="G38" s="13">
        <v>100</v>
      </c>
      <c r="H38" s="51"/>
      <c r="I38" s="52">
        <f>G38*H38</f>
        <v>0</v>
      </c>
      <c r="J38" s="43">
        <v>0.23</v>
      </c>
      <c r="K38" s="53">
        <f>I38*(1+J38)</f>
        <v>0</v>
      </c>
    </row>
    <row r="39" spans="1:11" ht="25.5" customHeight="1">
      <c r="A39" s="28"/>
      <c r="B39" s="29"/>
      <c r="C39" s="29"/>
      <c r="D39" s="29"/>
      <c r="E39" s="61" t="s">
        <v>86</v>
      </c>
      <c r="F39" s="61"/>
      <c r="G39" s="62"/>
      <c r="H39" s="55"/>
      <c r="I39" s="46">
        <f>SUM(I35:I38)</f>
        <v>0</v>
      </c>
      <c r="J39" s="47"/>
      <c r="K39" s="48">
        <f>SUM(K35:K38)</f>
        <v>0</v>
      </c>
    </row>
    <row r="40" spans="1:11" s="14" customFormat="1" ht="42" customHeight="1">
      <c r="A40" s="21"/>
      <c r="B40" s="22"/>
      <c r="C40" s="22"/>
      <c r="D40" s="23"/>
      <c r="E40" s="34" t="s">
        <v>105</v>
      </c>
      <c r="F40" s="35"/>
      <c r="G40" s="35"/>
      <c r="H40" s="56"/>
      <c r="I40" s="57">
        <f>I39+I33+I26</f>
        <v>0</v>
      </c>
      <c r="J40" s="58">
        <f>K40-I40</f>
        <v>0</v>
      </c>
      <c r="K40" s="58">
        <f>K39+K33+K26</f>
        <v>0</v>
      </c>
    </row>
    <row r="41" spans="4:11" ht="65.25" customHeight="1">
      <c r="D41" s="71" t="s">
        <v>106</v>
      </c>
      <c r="E41" s="71"/>
      <c r="F41" s="71"/>
      <c r="G41" s="36"/>
      <c r="H41" s="36"/>
      <c r="I41" s="36"/>
      <c r="J41" s="36"/>
      <c r="K41" s="36"/>
    </row>
    <row r="42" spans="6:11" ht="6" customHeight="1">
      <c r="F42" s="36"/>
      <c r="G42" s="36"/>
      <c r="H42" s="36"/>
      <c r="I42" s="36"/>
      <c r="J42" s="36"/>
      <c r="K42" s="36"/>
    </row>
    <row r="43" spans="6:11" ht="6" customHeight="1">
      <c r="F43" s="36"/>
      <c r="G43" s="36"/>
      <c r="H43" s="36"/>
      <c r="I43" s="36"/>
      <c r="J43" s="36"/>
      <c r="K43" s="36"/>
    </row>
    <row r="44" spans="6:11" ht="6" customHeight="1">
      <c r="F44" s="36"/>
      <c r="G44" s="36"/>
      <c r="H44" s="36"/>
      <c r="I44" s="36"/>
      <c r="J44" s="36"/>
      <c r="K44" s="36"/>
    </row>
    <row r="45" spans="6:11" ht="6" customHeight="1">
      <c r="F45" s="36"/>
      <c r="G45" s="36"/>
      <c r="H45" s="36"/>
      <c r="I45" s="36"/>
      <c r="J45" s="36"/>
      <c r="K45" s="36"/>
    </row>
    <row r="46" spans="6:11" ht="6" customHeight="1">
      <c r="F46" s="36"/>
      <c r="G46" s="36"/>
      <c r="H46" s="36"/>
      <c r="I46" s="36"/>
      <c r="J46" s="36"/>
      <c r="K46" s="36"/>
    </row>
    <row r="52" ht="12.75">
      <c r="K52" s="20"/>
    </row>
  </sheetData>
  <sheetProtection password="CF66" sheet="1"/>
  <mergeCells count="26">
    <mergeCell ref="D4:E4"/>
    <mergeCell ref="A6:A15"/>
    <mergeCell ref="C6:C15"/>
    <mergeCell ref="D6:D15"/>
    <mergeCell ref="A16:A19"/>
    <mergeCell ref="C16:C18"/>
    <mergeCell ref="D38:E38"/>
    <mergeCell ref="A2:G2"/>
    <mergeCell ref="D25:E25"/>
    <mergeCell ref="D41:F41"/>
    <mergeCell ref="D19:E19"/>
    <mergeCell ref="D20:E20"/>
    <mergeCell ref="D21:E21"/>
    <mergeCell ref="D22:E22"/>
    <mergeCell ref="D23:E23"/>
    <mergeCell ref="D24:E24"/>
    <mergeCell ref="A1:D1"/>
    <mergeCell ref="E26:G26"/>
    <mergeCell ref="D33:G33"/>
    <mergeCell ref="E39:G39"/>
    <mergeCell ref="A5:G5"/>
    <mergeCell ref="A27:G27"/>
    <mergeCell ref="A34:G34"/>
    <mergeCell ref="A3:G3"/>
    <mergeCell ref="D36:E36"/>
    <mergeCell ref="D37:E37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a</cp:lastModifiedBy>
  <cp:lastPrinted>2017-01-20T10:18:48Z</cp:lastPrinted>
  <dcterms:created xsi:type="dcterms:W3CDTF">2015-01-26T14:07:56Z</dcterms:created>
  <dcterms:modified xsi:type="dcterms:W3CDTF">2017-02-03T11:52:17Z</dcterms:modified>
  <cp:category/>
  <cp:version/>
  <cp:contentType/>
  <cp:contentStatus/>
</cp:coreProperties>
</file>